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cing\tfahrendorf\"/>
    </mc:Choice>
  </mc:AlternateContent>
  <bookViews>
    <workbookView xWindow="0" yWindow="0" windowWidth="28800" windowHeight="118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D24" i="1"/>
  <c r="D23" i="1"/>
  <c r="D22" i="1"/>
  <c r="D21" i="1"/>
  <c r="D20" i="1"/>
  <c r="D19" i="1"/>
  <c r="D18" i="1"/>
  <c r="D17" i="1"/>
  <c r="D16" i="1"/>
  <c r="D15" i="1"/>
  <c r="D14" i="1"/>
  <c r="D13" i="1"/>
  <c r="G25" i="1" l="1"/>
  <c r="D25" i="1"/>
  <c r="F26" i="1" l="1"/>
  <c r="B26" i="1"/>
  <c r="D10" i="1" l="1"/>
  <c r="B10" i="1"/>
  <c r="F9" i="1"/>
  <c r="E9" i="1"/>
  <c r="C9" i="1"/>
  <c r="F8" i="1"/>
  <c r="E8" i="1"/>
  <c r="C8" i="1"/>
  <c r="F7" i="1"/>
  <c r="E7" i="1"/>
  <c r="C7" i="1"/>
  <c r="F6" i="1"/>
  <c r="E6" i="1"/>
  <c r="C6" i="1"/>
  <c r="F10" i="1" l="1"/>
</calcChain>
</file>

<file path=xl/sharedStrings.xml><?xml version="1.0" encoding="utf-8"?>
<sst xmlns="http://schemas.openxmlformats.org/spreadsheetml/2006/main" count="72" uniqueCount="64">
  <si>
    <t># of Races</t>
  </si>
  <si>
    <t>Dirt</t>
  </si>
  <si>
    <t>Turf</t>
  </si>
  <si>
    <t>Running Style</t>
  </si>
  <si>
    <t># of Wins on Dirt</t>
  </si>
  <si>
    <t>%</t>
  </si>
  <si>
    <t># of Wins on Turf</t>
  </si>
  <si>
    <t>Total Wins</t>
  </si>
  <si>
    <t>Wire to Wire</t>
  </si>
  <si>
    <t xml:space="preserve">Stalker </t>
  </si>
  <si>
    <t>Mid Pack</t>
  </si>
  <si>
    <t>Closer</t>
  </si>
  <si>
    <t>Program Number</t>
  </si>
  <si>
    <t># of Wins Dirt</t>
  </si>
  <si>
    <t>Percentage</t>
  </si>
  <si>
    <t># Wins Turf</t>
  </si>
  <si>
    <t>Average Times</t>
  </si>
  <si>
    <t>Fall 2020</t>
  </si>
  <si>
    <t>6F</t>
  </si>
  <si>
    <t>1:11.33</t>
  </si>
  <si>
    <t>1:11.07</t>
  </si>
  <si>
    <t>6 1/2 F</t>
  </si>
  <si>
    <t>1:18.35</t>
  </si>
  <si>
    <t>1:17.33</t>
  </si>
  <si>
    <t>7F</t>
  </si>
  <si>
    <t>1:23.99</t>
  </si>
  <si>
    <t>1:24.08</t>
  </si>
  <si>
    <t>Beard</t>
  </si>
  <si>
    <t>1:28.38</t>
  </si>
  <si>
    <t>1:27.71</t>
  </si>
  <si>
    <t>1M</t>
  </si>
  <si>
    <t>1:39.85</t>
  </si>
  <si>
    <t>1:37.73</t>
  </si>
  <si>
    <t>1 1/16M</t>
  </si>
  <si>
    <t>1:45.40</t>
  </si>
  <si>
    <t>1:45.36</t>
  </si>
  <si>
    <t>1 1/8M</t>
  </si>
  <si>
    <t>1:51.46</t>
  </si>
  <si>
    <t>1:51.23</t>
  </si>
  <si>
    <t>5 1/2F</t>
  </si>
  <si>
    <t>1:02.39</t>
  </si>
  <si>
    <t>1:03.57</t>
  </si>
  <si>
    <t>1:36.43</t>
  </si>
  <si>
    <t>1:37.57</t>
  </si>
  <si>
    <t>1:42.59</t>
  </si>
  <si>
    <t>1:44.21</t>
  </si>
  <si>
    <t>1:48.98</t>
  </si>
  <si>
    <t>1:50.85</t>
  </si>
  <si>
    <t>Spring 2021</t>
  </si>
  <si>
    <t>-</t>
  </si>
  <si>
    <t>Fall '14 -Fall '19</t>
  </si>
  <si>
    <t>4 1/2F</t>
  </si>
  <si>
    <t>1:49.95</t>
  </si>
  <si>
    <t>1:36.34</t>
  </si>
  <si>
    <t>1:27.01</t>
  </si>
  <si>
    <t>1:37.54</t>
  </si>
  <si>
    <t>1:44.64</t>
  </si>
  <si>
    <t>1:50.92</t>
  </si>
  <si>
    <t>52.03</t>
  </si>
  <si>
    <t>1:10.74</t>
  </si>
  <si>
    <t>1:16.97</t>
  </si>
  <si>
    <t>1:23.12</t>
  </si>
  <si>
    <t>1:03.22</t>
  </si>
  <si>
    <t>1:43.93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</si>
</sst>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:ss.0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4" fillId="13" borderId="0" xfId="0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0" workbookViewId="0">
      <selection activeCell="G25" sqref="G25"/>
    </sheetView>
  </sheetViews>
  <sheetFormatPr defaultRowHeight="15" x14ac:dyDescent="0.25"/>
  <cols>
    <col min="1" max="1" width="16.28515625" bestFit="1" customWidth="1"/>
    <col min="2" max="2" width="15.85546875" bestFit="1" customWidth="1"/>
    <col min="3" max="3" width="8.5703125" bestFit="1" customWidth="1"/>
    <col min="4" max="4" width="16.140625" bestFit="1" customWidth="1"/>
    <col min="5" max="5" width="8.5703125" customWidth="1"/>
    <col min="6" max="7" width="11" bestFit="1" customWidth="1"/>
    <col min="8" max="8" width="12.85546875" bestFit="1" customWidth="1"/>
  </cols>
  <sheetData>
    <row r="1" spans="1:7" x14ac:dyDescent="0.25">
      <c r="A1" s="1" t="s">
        <v>48</v>
      </c>
      <c r="B1" s="2"/>
      <c r="C1" s="2"/>
      <c r="D1" s="1" t="s">
        <v>0</v>
      </c>
      <c r="E1" s="1"/>
    </row>
    <row r="2" spans="1:7" x14ac:dyDescent="0.25">
      <c r="B2" s="2" t="s">
        <v>1</v>
      </c>
      <c r="C2" s="2"/>
      <c r="D2" s="2">
        <v>90</v>
      </c>
      <c r="E2" s="2"/>
    </row>
    <row r="3" spans="1:7" x14ac:dyDescent="0.25">
      <c r="B3" s="2" t="s">
        <v>2</v>
      </c>
      <c r="C3" s="2"/>
      <c r="D3" s="2">
        <v>41</v>
      </c>
      <c r="E3" s="2"/>
    </row>
    <row r="5" spans="1:7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5</v>
      </c>
      <c r="F5" s="3" t="s">
        <v>7</v>
      </c>
    </row>
    <row r="6" spans="1:7" x14ac:dyDescent="0.25">
      <c r="A6" s="2" t="s">
        <v>8</v>
      </c>
      <c r="B6" s="2">
        <v>17</v>
      </c>
      <c r="C6" s="4">
        <f>B6/D2</f>
        <v>0.18888888888888888</v>
      </c>
      <c r="D6" s="2">
        <v>7</v>
      </c>
      <c r="E6" s="4">
        <f>D6/D3</f>
        <v>0.17073170731707318</v>
      </c>
      <c r="F6" s="5">
        <f>B6+D6</f>
        <v>24</v>
      </c>
    </row>
    <row r="7" spans="1:7" x14ac:dyDescent="0.25">
      <c r="A7" s="2" t="s">
        <v>9</v>
      </c>
      <c r="B7" s="2">
        <v>38</v>
      </c>
      <c r="C7" s="4">
        <f>B7/D2</f>
        <v>0.42222222222222222</v>
      </c>
      <c r="D7" s="2">
        <v>12</v>
      </c>
      <c r="E7" s="4">
        <f>D7/D3</f>
        <v>0.29268292682926828</v>
      </c>
      <c r="F7" s="5">
        <f>B7+D7</f>
        <v>50</v>
      </c>
    </row>
    <row r="8" spans="1:7" x14ac:dyDescent="0.25">
      <c r="A8" s="2" t="s">
        <v>10</v>
      </c>
      <c r="B8" s="2">
        <v>24</v>
      </c>
      <c r="C8" s="4">
        <f>B8/D2</f>
        <v>0.26666666666666666</v>
      </c>
      <c r="D8" s="2">
        <v>10</v>
      </c>
      <c r="E8" s="4">
        <f>D8/D3</f>
        <v>0.24390243902439024</v>
      </c>
      <c r="F8" s="5">
        <f>B8+D8</f>
        <v>34</v>
      </c>
    </row>
    <row r="9" spans="1:7" x14ac:dyDescent="0.25">
      <c r="A9" s="2" t="s">
        <v>11</v>
      </c>
      <c r="B9" s="2">
        <v>11</v>
      </c>
      <c r="C9" s="4">
        <f>B9/D2</f>
        <v>0.12222222222222222</v>
      </c>
      <c r="D9" s="2">
        <v>12</v>
      </c>
      <c r="E9" s="4">
        <f>D9/D3</f>
        <v>0.29268292682926828</v>
      </c>
      <c r="F9" s="5">
        <f>B9+D9</f>
        <v>23</v>
      </c>
    </row>
    <row r="10" spans="1:7" x14ac:dyDescent="0.25">
      <c r="B10" s="2">
        <f>SUM(B6:B9)</f>
        <v>90</v>
      </c>
      <c r="C10" s="2"/>
      <c r="D10" s="2">
        <f>SUM(D6:D9)</f>
        <v>41</v>
      </c>
      <c r="E10" s="2"/>
      <c r="F10" s="2">
        <f>SUM(F6:F9)</f>
        <v>131</v>
      </c>
    </row>
    <row r="12" spans="1:7" x14ac:dyDescent="0.25">
      <c r="A12" s="3" t="s">
        <v>12</v>
      </c>
      <c r="B12" s="3" t="s">
        <v>13</v>
      </c>
      <c r="C12" s="3"/>
      <c r="D12" s="3" t="s">
        <v>14</v>
      </c>
      <c r="E12" s="3"/>
      <c r="F12" s="3" t="s">
        <v>15</v>
      </c>
      <c r="G12" s="3" t="s">
        <v>14</v>
      </c>
    </row>
    <row r="13" spans="1:7" x14ac:dyDescent="0.25">
      <c r="A13" s="6">
        <v>1</v>
      </c>
      <c r="B13" s="2">
        <v>14</v>
      </c>
      <c r="C13" s="2"/>
      <c r="D13" s="7">
        <f>14/82</f>
        <v>0.17073170731707318</v>
      </c>
      <c r="E13" s="7"/>
      <c r="F13" s="2">
        <v>6</v>
      </c>
      <c r="G13" s="8">
        <f>6/38</f>
        <v>0.15789473684210525</v>
      </c>
    </row>
    <row r="14" spans="1:7" x14ac:dyDescent="0.25">
      <c r="A14" s="9">
        <v>2</v>
      </c>
      <c r="B14" s="2">
        <v>13</v>
      </c>
      <c r="C14" s="2"/>
      <c r="D14" s="7">
        <f>13/77</f>
        <v>0.16883116883116883</v>
      </c>
      <c r="E14" s="7"/>
      <c r="F14" s="2">
        <v>7</v>
      </c>
      <c r="G14" s="8">
        <f>7/37</f>
        <v>0.1891891891891892</v>
      </c>
    </row>
    <row r="15" spans="1:7" x14ac:dyDescent="0.25">
      <c r="A15" s="10">
        <v>3</v>
      </c>
      <c r="B15" s="2">
        <v>7</v>
      </c>
      <c r="C15" s="2"/>
      <c r="D15" s="7">
        <f>7/79</f>
        <v>8.8607594936708861E-2</v>
      </c>
      <c r="E15" s="7"/>
      <c r="F15" s="2">
        <v>7</v>
      </c>
      <c r="G15" s="8">
        <f>7/39</f>
        <v>0.17948717948717949</v>
      </c>
    </row>
    <row r="16" spans="1:7" x14ac:dyDescent="0.25">
      <c r="A16" s="11">
        <v>4</v>
      </c>
      <c r="B16" s="2">
        <v>10</v>
      </c>
      <c r="C16" s="2"/>
      <c r="D16" s="7">
        <f>10/78</f>
        <v>0.12820512820512819</v>
      </c>
      <c r="E16" s="7"/>
      <c r="F16" s="2">
        <v>2</v>
      </c>
      <c r="G16" s="8">
        <f>2/37</f>
        <v>5.4054054054054057E-2</v>
      </c>
    </row>
    <row r="17" spans="1:8" x14ac:dyDescent="0.25">
      <c r="A17" s="12">
        <v>5</v>
      </c>
      <c r="B17" s="2">
        <v>15</v>
      </c>
      <c r="C17" s="2"/>
      <c r="D17" s="7">
        <f>15/84</f>
        <v>0.17857142857142858</v>
      </c>
      <c r="E17" s="7"/>
      <c r="F17" s="2">
        <v>3</v>
      </c>
      <c r="G17" s="8">
        <f>3/38</f>
        <v>7.8947368421052627E-2</v>
      </c>
    </row>
    <row r="18" spans="1:8" x14ac:dyDescent="0.25">
      <c r="A18" s="13">
        <v>6</v>
      </c>
      <c r="B18" s="2">
        <v>11</v>
      </c>
      <c r="C18" s="2"/>
      <c r="D18" s="7">
        <f>11/73</f>
        <v>0.15068493150684931</v>
      </c>
      <c r="E18" s="7"/>
      <c r="F18" s="2">
        <v>2</v>
      </c>
      <c r="G18" s="8">
        <f>2/36</f>
        <v>5.5555555555555552E-2</v>
      </c>
    </row>
    <row r="19" spans="1:8" x14ac:dyDescent="0.25">
      <c r="A19" s="14">
        <v>7</v>
      </c>
      <c r="B19" s="2">
        <v>9</v>
      </c>
      <c r="C19" s="2"/>
      <c r="D19" s="7">
        <f>9/56</f>
        <v>0.16071428571428573</v>
      </c>
      <c r="E19" s="7"/>
      <c r="F19" s="2">
        <v>4</v>
      </c>
      <c r="G19" s="8">
        <f>4/34</f>
        <v>0.11764705882352941</v>
      </c>
    </row>
    <row r="20" spans="1:8" x14ac:dyDescent="0.25">
      <c r="A20" s="15">
        <v>8</v>
      </c>
      <c r="B20" s="2">
        <v>5</v>
      </c>
      <c r="C20" s="2"/>
      <c r="D20" s="7">
        <f>5/37</f>
        <v>0.13513513513513514</v>
      </c>
      <c r="E20" s="7"/>
      <c r="F20" s="2">
        <v>4</v>
      </c>
      <c r="G20" s="8">
        <f>4/28</f>
        <v>0.14285714285714285</v>
      </c>
    </row>
    <row r="21" spans="1:8" x14ac:dyDescent="0.25">
      <c r="A21" s="16">
        <v>9</v>
      </c>
      <c r="B21" s="2">
        <v>4</v>
      </c>
      <c r="C21" s="2"/>
      <c r="D21" s="7">
        <f>4/26</f>
        <v>0.15384615384615385</v>
      </c>
      <c r="E21" s="7"/>
      <c r="F21" s="2">
        <v>3</v>
      </c>
      <c r="G21" s="8">
        <f>3/27</f>
        <v>0.1111111111111111</v>
      </c>
    </row>
    <row r="22" spans="1:8" x14ac:dyDescent="0.25">
      <c r="A22" s="17">
        <v>10</v>
      </c>
      <c r="B22" s="2">
        <v>2</v>
      </c>
      <c r="C22" s="2"/>
      <c r="D22" s="7">
        <f>2/19</f>
        <v>0.10526315789473684</v>
      </c>
      <c r="E22" s="7"/>
      <c r="F22" s="2">
        <v>1</v>
      </c>
      <c r="G22" s="8">
        <f>1/23</f>
        <v>4.3478260869565216E-2</v>
      </c>
    </row>
    <row r="23" spans="1:8" x14ac:dyDescent="0.25">
      <c r="A23" s="18">
        <v>11</v>
      </c>
      <c r="B23" s="2"/>
      <c r="C23" s="2"/>
      <c r="D23" s="7">
        <f>0/12</f>
        <v>0</v>
      </c>
      <c r="E23" s="7"/>
      <c r="F23" s="2">
        <v>2</v>
      </c>
      <c r="G23" s="8">
        <f>2/13</f>
        <v>0.15384615384615385</v>
      </c>
    </row>
    <row r="24" spans="1:8" x14ac:dyDescent="0.25">
      <c r="A24" s="19">
        <v>12</v>
      </c>
      <c r="B24" s="2"/>
      <c r="C24" s="2"/>
      <c r="D24" s="7">
        <f>0/9</f>
        <v>0</v>
      </c>
      <c r="E24" s="7"/>
      <c r="F24" s="2"/>
      <c r="G24" s="8">
        <f>0/12</f>
        <v>0</v>
      </c>
    </row>
    <row r="25" spans="1:8" x14ac:dyDescent="0.25">
      <c r="A25" s="20">
        <v>13</v>
      </c>
      <c r="B25" s="2"/>
      <c r="C25" s="2"/>
      <c r="D25" s="7">
        <f>0/1</f>
        <v>0</v>
      </c>
      <c r="E25" s="21"/>
      <c r="F25" s="2">
        <v>1</v>
      </c>
      <c r="G25" s="8">
        <f>1/5</f>
        <v>0.2</v>
      </c>
    </row>
    <row r="26" spans="1:8" x14ac:dyDescent="0.25">
      <c r="A26" s="25"/>
      <c r="B26" s="2">
        <f>SUM(B13:B25)</f>
        <v>90</v>
      </c>
      <c r="C26" s="2"/>
      <c r="D26" s="7"/>
      <c r="E26" s="7"/>
      <c r="F26" s="2">
        <f>SUM(F13:F25)</f>
        <v>42</v>
      </c>
      <c r="G26" s="8"/>
    </row>
    <row r="27" spans="1:8" x14ac:dyDescent="0.25">
      <c r="A27" s="26"/>
      <c r="B27" s="2"/>
      <c r="C27" s="2"/>
      <c r="D27" s="7"/>
      <c r="E27" s="7"/>
      <c r="F27" s="2"/>
      <c r="G27" s="8"/>
    </row>
    <row r="28" spans="1:8" x14ac:dyDescent="0.25">
      <c r="A28" s="22"/>
      <c r="B28" s="1" t="s">
        <v>16</v>
      </c>
      <c r="C28" s="1"/>
      <c r="D28" s="22"/>
      <c r="E28" s="22"/>
    </row>
    <row r="29" spans="1:8" x14ac:dyDescent="0.25">
      <c r="A29" s="3" t="s">
        <v>1</v>
      </c>
      <c r="B29" s="3" t="s">
        <v>48</v>
      </c>
      <c r="C29" s="3" t="s">
        <v>17</v>
      </c>
      <c r="D29" s="3" t="s">
        <v>50</v>
      </c>
      <c r="E29" s="27"/>
      <c r="F29" s="27"/>
      <c r="G29" s="27"/>
      <c r="H29" s="27"/>
    </row>
    <row r="30" spans="1:8" x14ac:dyDescent="0.25">
      <c r="A30" s="2" t="s">
        <v>51</v>
      </c>
      <c r="B30" s="23" t="s">
        <v>58</v>
      </c>
      <c r="C30" s="2" t="s">
        <v>49</v>
      </c>
      <c r="D30" s="2">
        <v>52.12</v>
      </c>
      <c r="E30" s="23"/>
      <c r="F30" s="23"/>
      <c r="G30" s="23"/>
      <c r="H30" s="23"/>
    </row>
    <row r="31" spans="1:8" x14ac:dyDescent="0.25">
      <c r="A31" s="2" t="s">
        <v>18</v>
      </c>
      <c r="B31" s="23" t="s">
        <v>59</v>
      </c>
      <c r="C31" s="23" t="s">
        <v>19</v>
      </c>
      <c r="D31" s="23" t="s">
        <v>20</v>
      </c>
      <c r="E31" s="23"/>
      <c r="F31" s="23"/>
      <c r="G31" s="23"/>
      <c r="H31" s="23"/>
    </row>
    <row r="32" spans="1:8" x14ac:dyDescent="0.25">
      <c r="A32" s="2" t="s">
        <v>21</v>
      </c>
      <c r="B32" s="23" t="s">
        <v>60</v>
      </c>
      <c r="C32" s="23" t="s">
        <v>22</v>
      </c>
      <c r="D32" s="23" t="s">
        <v>23</v>
      </c>
      <c r="E32" s="23"/>
      <c r="F32" s="23"/>
      <c r="G32" s="23"/>
      <c r="H32" s="23"/>
    </row>
    <row r="33" spans="1:8" x14ac:dyDescent="0.25">
      <c r="A33" s="2" t="s">
        <v>24</v>
      </c>
      <c r="B33" s="23" t="s">
        <v>61</v>
      </c>
      <c r="C33" s="23" t="s">
        <v>25</v>
      </c>
      <c r="D33" s="23" t="s">
        <v>26</v>
      </c>
      <c r="E33" s="23"/>
      <c r="F33" s="23"/>
      <c r="G33" s="23"/>
      <c r="H33" s="23"/>
    </row>
    <row r="34" spans="1:8" x14ac:dyDescent="0.25">
      <c r="A34" s="2" t="s">
        <v>27</v>
      </c>
      <c r="B34" s="23" t="s">
        <v>54</v>
      </c>
      <c r="C34" s="23" t="s">
        <v>28</v>
      </c>
      <c r="D34" s="23" t="s">
        <v>29</v>
      </c>
      <c r="E34" s="23"/>
      <c r="F34" s="23"/>
      <c r="G34" s="23"/>
      <c r="H34" s="23"/>
    </row>
    <row r="35" spans="1:8" x14ac:dyDescent="0.25">
      <c r="A35" s="2" t="s">
        <v>30</v>
      </c>
      <c r="B35" s="23" t="s">
        <v>55</v>
      </c>
      <c r="C35" s="23" t="s">
        <v>31</v>
      </c>
      <c r="D35" s="23" t="s">
        <v>32</v>
      </c>
      <c r="E35" s="23"/>
      <c r="F35" s="23"/>
      <c r="G35" s="23"/>
      <c r="H35" s="23"/>
    </row>
    <row r="36" spans="1:8" x14ac:dyDescent="0.25">
      <c r="A36" s="2" t="s">
        <v>33</v>
      </c>
      <c r="B36" s="23" t="s">
        <v>56</v>
      </c>
      <c r="C36" s="23" t="s">
        <v>34</v>
      </c>
      <c r="D36" s="23" t="s">
        <v>35</v>
      </c>
      <c r="E36" s="23"/>
      <c r="F36" s="23"/>
      <c r="G36" s="23"/>
      <c r="H36" s="23"/>
    </row>
    <row r="37" spans="1:8" x14ac:dyDescent="0.25">
      <c r="A37" s="2" t="s">
        <v>36</v>
      </c>
      <c r="B37" s="23" t="s">
        <v>57</v>
      </c>
      <c r="C37" s="23" t="s">
        <v>37</v>
      </c>
      <c r="D37" s="23" t="s">
        <v>38</v>
      </c>
    </row>
    <row r="38" spans="1:8" x14ac:dyDescent="0.25">
      <c r="B38" s="23"/>
      <c r="E38" s="23"/>
      <c r="F38" s="23"/>
      <c r="G38" s="23"/>
      <c r="H38" s="23"/>
    </row>
    <row r="39" spans="1:8" x14ac:dyDescent="0.25">
      <c r="A39" s="3" t="s">
        <v>2</v>
      </c>
      <c r="B39" s="23"/>
      <c r="D39" s="23"/>
      <c r="E39" s="23"/>
      <c r="F39" s="23"/>
      <c r="G39" s="23"/>
      <c r="H39" s="23"/>
    </row>
    <row r="40" spans="1:8" x14ac:dyDescent="0.25">
      <c r="A40" s="2" t="s">
        <v>39</v>
      </c>
      <c r="B40" s="23" t="s">
        <v>62</v>
      </c>
      <c r="C40" s="23" t="s">
        <v>40</v>
      </c>
      <c r="D40" s="23" t="s">
        <v>41</v>
      </c>
      <c r="E40" s="23"/>
      <c r="F40" s="23"/>
      <c r="G40" s="23"/>
      <c r="H40" s="23"/>
    </row>
    <row r="41" spans="1:8" x14ac:dyDescent="0.25">
      <c r="A41" s="24" t="s">
        <v>30</v>
      </c>
      <c r="B41" s="23" t="s">
        <v>53</v>
      </c>
      <c r="C41" s="23" t="s">
        <v>42</v>
      </c>
      <c r="D41" s="23" t="s">
        <v>43</v>
      </c>
      <c r="E41" s="23"/>
      <c r="F41" s="23"/>
      <c r="G41" s="23"/>
      <c r="H41" s="23"/>
    </row>
    <row r="42" spans="1:8" x14ac:dyDescent="0.25">
      <c r="A42" s="2" t="s">
        <v>33</v>
      </c>
      <c r="B42" s="23" t="s">
        <v>63</v>
      </c>
      <c r="C42" s="23" t="s">
        <v>44</v>
      </c>
      <c r="D42" s="23" t="s">
        <v>45</v>
      </c>
      <c r="E42" s="23"/>
      <c r="F42" s="23"/>
      <c r="G42" s="23"/>
      <c r="H42" s="23"/>
    </row>
    <row r="43" spans="1:8" x14ac:dyDescent="0.25">
      <c r="A43" s="23" t="s">
        <v>36</v>
      </c>
      <c r="B43" s="23" t="s">
        <v>52</v>
      </c>
      <c r="C43" s="23" t="s">
        <v>46</v>
      </c>
      <c r="D43" s="23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Fahrendorf</dc:creator>
  <cp:lastModifiedBy>Tim Fahrendorf</cp:lastModifiedBy>
  <cp:lastPrinted>2021-04-18T21:50:21Z</cp:lastPrinted>
  <dcterms:created xsi:type="dcterms:W3CDTF">2020-11-06T23:12:29Z</dcterms:created>
  <dcterms:modified xsi:type="dcterms:W3CDTF">2021-04-22T21:58:35Z</dcterms:modified>
</cp:coreProperties>
</file>